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E13" i="2"/>
  <c r="E16" s="1"/>
  <c r="F30"/>
  <c r="D30"/>
  <c r="E30"/>
  <c r="C30"/>
  <c r="D16"/>
  <c r="C16"/>
  <c r="F13" l="1"/>
  <c r="F16" s="1"/>
  <c r="F34"/>
  <c r="F33"/>
  <c r="F32"/>
  <c r="F35" l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<sst xmlns="http://schemas.openxmlformats.org/spreadsheetml/2006/main" count="58" uniqueCount="34">
  <si>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</si>
  <si>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</si>
  <si>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</si>
  <si>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</si>
  <si>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</si>
  <si>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</si>
  <si>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</si>
  <si>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</si>
  <si>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</si>
  <si>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</si>
  <si>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</si>
  <si>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</si>
  <si>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</si>
  <si>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</si>
  <si>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</si>
  <si>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</si>
  <si>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</si>
  <si>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</si>
  <si>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</si>
  <si>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</si>
  <si>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</si>
  <si>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</si>
  <si>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</si>
  <si>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</si>
  <si>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</si>
  <si>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</si>
  <si>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</si>
  <si>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</si>
  <si>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</si>
  <si>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</si>
  <si>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</si>
  <si>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</si>
  <si>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</si>
  <si>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ноября 2022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</si>
</sst>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5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7" zoomScale="75" zoomScaleNormal="75" zoomScaleSheetLayoutView="75" zoomScalePageLayoutView="75" workbookViewId="0">
      <selection activeCell="E13" sqref="E13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0" t="s">
        <v>0</v>
      </c>
      <c r="B4" s="31"/>
      <c r="C4" s="31"/>
      <c r="D4" s="31"/>
      <c r="E4" s="31"/>
      <c r="F4" s="31"/>
      <c r="G4" s="2"/>
      <c r="H4" s="2"/>
    </row>
    <row r="5" spans="1:8" ht="21.75" customHeight="1">
      <c r="A5" s="27" t="s">
        <v>28</v>
      </c>
      <c r="B5" s="27"/>
      <c r="C5" s="27"/>
      <c r="D5" s="27"/>
      <c r="E5" s="27"/>
      <c r="F5" s="27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2" t="s">
        <v>3</v>
      </c>
      <c r="B8" s="34" t="s">
        <v>4</v>
      </c>
      <c r="C8" s="32" t="s">
        <v>5</v>
      </c>
      <c r="D8" s="36" t="s">
        <v>6</v>
      </c>
      <c r="E8" s="37"/>
      <c r="F8" s="36" t="s">
        <v>7</v>
      </c>
      <c r="G8" s="16"/>
      <c r="H8" s="2"/>
    </row>
    <row r="9" spans="1:8" ht="31.5" customHeight="1">
      <c r="A9" s="33"/>
      <c r="B9" s="35"/>
      <c r="C9" s="33"/>
      <c r="D9" s="15" t="s">
        <v>8</v>
      </c>
      <c r="E9" s="15" t="s">
        <v>9</v>
      </c>
      <c r="F9" s="37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28" t="s">
        <v>11</v>
      </c>
      <c r="B11" s="29"/>
      <c r="C11" s="29"/>
      <c r="D11" s="29"/>
      <c r="E11" s="29"/>
      <c r="F11" s="29"/>
      <c r="G11" s="16"/>
      <c r="H11" s="2"/>
    </row>
    <row r="12" spans="1:8" ht="39.75" customHeight="1">
      <c r="A12" s="18" t="s">
        <v>12</v>
      </c>
      <c r="B12" s="19" t="s">
        <v>13</v>
      </c>
      <c r="C12" s="20">
        <v>898663498.98000002</v>
      </c>
      <c r="D12" s="20">
        <v>839163498.98000002</v>
      </c>
      <c r="E12" s="20">
        <v>898663498.98000002</v>
      </c>
      <c r="F12" s="20">
        <v>839163498.98000002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742382796.07000005</v>
      </c>
      <c r="D13" s="20">
        <v>258711675.62</v>
      </c>
      <c r="E13" s="20">
        <f>26301717.3-1964000</f>
        <v>24337717.300000001</v>
      </c>
      <c r="F13" s="20">
        <f>C13+D13-E13</f>
        <v>976756754.3900001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1641908036.0900002</v>
      </c>
      <c r="D16" s="24">
        <f t="shared" ref="D16:F16" si="0">SUM(D12:D15)</f>
        <v>1097875174.5999999</v>
      </c>
      <c r="E16" s="24">
        <f t="shared" si="0"/>
        <v>923001216.27999997</v>
      </c>
      <c r="F16" s="24">
        <f t="shared" si="0"/>
        <v>1816781994.4100001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28" t="s">
        <v>23</v>
      </c>
      <c r="B18" s="29"/>
      <c r="C18" s="29"/>
      <c r="D18" s="29"/>
      <c r="E18" s="29"/>
      <c r="F18" s="29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13469412.5</v>
      </c>
      <c r="D20" s="20" t="s">
        <v>14</v>
      </c>
      <c r="E20" s="20" t="s">
        <v>14</v>
      </c>
      <c r="F20" s="20">
        <v>13469412.5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v>13469412.5</v>
      </c>
      <c r="D23" s="24" t="s">
        <v>14</v>
      </c>
      <c r="E23" s="24" t="s">
        <v>14</v>
      </c>
      <c r="F23" s="24">
        <v>13469412.5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28" t="s">
        <v>27</v>
      </c>
      <c r="B25" s="29"/>
      <c r="C25" s="29"/>
      <c r="D25" s="29"/>
      <c r="E25" s="29"/>
      <c r="F25" s="29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123958243.84</v>
      </c>
      <c r="D27" s="20" t="s">
        <v>14</v>
      </c>
      <c r="E27" s="20">
        <v>3695750</v>
      </c>
      <c r="F27" s="20">
        <v>120262493.84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123958243.84</v>
      </c>
      <c r="D30" s="24">
        <f t="shared" ref="D30:F30" si="1">SUM(D26:D29)</f>
        <v>0</v>
      </c>
      <c r="E30" s="24">
        <f t="shared" si="1"/>
        <v>3695750</v>
      </c>
      <c r="F30" s="24">
        <f t="shared" si="1"/>
        <v>120262493.84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38" t="s">
        <v>29</v>
      </c>
      <c r="E32" s="38"/>
      <c r="F32" s="26">
        <f>F13+F20+F27</f>
        <v>1110488660.73</v>
      </c>
    </row>
    <row r="33" spans="4:6">
      <c r="D33" s="38" t="s">
        <v>30</v>
      </c>
      <c r="E33" s="38"/>
      <c r="F33" s="26">
        <f>F12+F19+F26</f>
        <v>839163498.98000002</v>
      </c>
    </row>
    <row r="34" spans="4:6">
      <c r="D34" s="38" t="s">
        <v>31</v>
      </c>
      <c r="E34" s="38"/>
      <c r="F34" s="26">
        <f>F14+F21+F28</f>
        <v>861741.04</v>
      </c>
    </row>
    <row r="35" spans="4:6">
      <c r="D35" s="38" t="s">
        <v>32</v>
      </c>
      <c r="E35" s="38"/>
      <c r="F35" s="26">
        <f>SUM(F32:F34)</f>
        <v>1950513900.75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2022-10-05T02:19:10Z</cp:lastPrinted>
  <dcterms:created xsi:type="dcterms:W3CDTF">2022-08-04T07:47:13Z</dcterms:created>
  <dcterms:modified xsi:type="dcterms:W3CDTF">2022-11-09T02:09:41Z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